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8" documentId="13_ncr:1_{866C3D27-D849-4EBB-9A33-260DCD7B13DB}" xr6:coauthVersionLast="47" xr6:coauthVersionMax="47" xr10:uidLastSave="{DAC76382-5B3E-4A8D-B4D6-9D34E9CB811A}"/>
  <bookViews>
    <workbookView xWindow="-120" yWindow="-120" windowWidth="25440" windowHeight="15390" xr2:uid="{00000000-000D-0000-FFFF-FFFF00000000}"/>
  </bookViews>
  <sheets>
    <sheet name="Ingresos y Egresos abril" sheetId="3" r:id="rId1"/>
  </sheets>
  <definedNames>
    <definedName name="_xlnm.Print_Area" localSheetId="0">'Ingresos y Egresos abril'!$A$1:$P$91</definedName>
    <definedName name="_xlnm.Print_Titles" localSheetId="0">'Ingresos y Egresos abril'!$1:$7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15" i="3"/>
  <c r="G9" i="3"/>
  <c r="F51" i="3"/>
  <c r="F35" i="3"/>
  <c r="F25" i="3"/>
  <c r="F15" i="3"/>
  <c r="F9" i="3"/>
  <c r="E51" i="3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P51" i="3" s="1"/>
  <c r="M51" i="3"/>
  <c r="L51" i="3"/>
  <c r="K51" i="3"/>
  <c r="J51" i="3"/>
  <c r="I51" i="3"/>
  <c r="H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H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J25" i="3"/>
  <c r="I25" i="3"/>
  <c r="H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J15" i="3"/>
  <c r="I15" i="3"/>
  <c r="H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9" i="3"/>
  <c r="J73" i="3" s="1"/>
  <c r="J84" i="3" s="1"/>
  <c r="I9" i="3"/>
  <c r="I73" i="3" s="1"/>
  <c r="H9" i="3"/>
  <c r="H73" i="3" s="1"/>
  <c r="G73" i="3"/>
  <c r="F73" i="3"/>
  <c r="E73" i="3"/>
  <c r="E84" i="3" s="1"/>
  <c r="B73" i="3" l="1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<sst xmlns="http://schemas.openxmlformats.org/spreadsheetml/2006/main" count="102" uniqueCount="102">
  <si>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</si>
  <si>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</si>
  <si>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</si>
  <si>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 xml:space="preserve"> Período del 1 al 30 de Abril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</si>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</sst>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zoomScale="115" zoomScaleNormal="115" zoomScaleSheetLayoutView="115" workbookViewId="0">
      <selection activeCell="A5" sqref="A5:P5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.7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>
      <c r="A5" s="42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30"/>
      <c r="E8" s="30"/>
      <c r="F8" s="30"/>
      <c r="G8" s="30"/>
      <c r="H8" s="9"/>
      <c r="I8" s="9"/>
      <c r="J8" s="9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>SUM(F10:F14)</f>
        <v>24894279.41</v>
      </c>
      <c r="G9" s="17">
        <f>SUM(G10:G14)</f>
        <v>40937893.140000001</v>
      </c>
      <c r="H9" s="17">
        <f>SUM(H10:H14)</f>
        <v>0</v>
      </c>
      <c r="I9" s="17">
        <f>SUM(I10:I14)</f>
        <v>0</v>
      </c>
      <c r="J9" s="17">
        <f>SUM(J10:J14)</f>
        <v>0</v>
      </c>
      <c r="K9" s="17">
        <f t="shared" ref="K9" si="0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1">SUM(D9:O9)</f>
        <v>115449639.53999999</v>
      </c>
    </row>
    <row r="10" spans="1:16">
      <c r="A10" s="11" t="s">
        <v>23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1"/>
        <v>80975683.430000007</v>
      </c>
    </row>
    <row r="11" spans="1:16">
      <c r="A11" s="11" t="s">
        <v>24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1"/>
        <v>22184927.780000001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1"/>
        <v>0</v>
      </c>
    </row>
    <row r="13" spans="1:16">
      <c r="A13" s="11" t="s">
        <v>26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1"/>
        <v>0</v>
      </c>
    </row>
    <row r="14" spans="1:16">
      <c r="A14" s="11" t="s">
        <v>27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1"/>
        <v>12289028.33</v>
      </c>
    </row>
    <row r="15" spans="1:16">
      <c r="A15" s="10" t="s">
        <v>28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>SUM(F16:F24)</f>
        <v>6258426.8100000005</v>
      </c>
      <c r="G15" s="17">
        <f>SUM(G16:G24)</f>
        <v>7654456.2800000003</v>
      </c>
      <c r="H15" s="17">
        <f>SUM(H16:H24)</f>
        <v>0</v>
      </c>
      <c r="I15" s="17">
        <f t="shared" ref="I15:J15" si="2">SUM(I16:I24)</f>
        <v>0</v>
      </c>
      <c r="J15" s="17">
        <f t="shared" si="2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1"/>
        <v>25305829.640000001</v>
      </c>
    </row>
    <row r="16" spans="1:16">
      <c r="A16" s="11" t="s">
        <v>29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1"/>
        <v>16442131.780000001</v>
      </c>
    </row>
    <row r="17" spans="1:16">
      <c r="A17" s="11" t="s">
        <v>30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1"/>
        <v>50000.01</v>
      </c>
    </row>
    <row r="18" spans="1:16">
      <c r="A18" s="11" t="s">
        <v>31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1"/>
        <v>1021603.3</v>
      </c>
    </row>
    <row r="19" spans="1:16">
      <c r="A19" s="11" t="s">
        <v>32</v>
      </c>
      <c r="B19" s="29">
        <v>1650000</v>
      </c>
      <c r="C19" s="29">
        <v>850000</v>
      </c>
      <c r="D19" s="27">
        <v>0</v>
      </c>
      <c r="E19" s="18">
        <v>84148</v>
      </c>
      <c r="F19" s="35">
        <v>48585</v>
      </c>
      <c r="G19" s="35">
        <v>208543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1"/>
        <v>341276</v>
      </c>
    </row>
    <row r="20" spans="1:16">
      <c r="A20" s="11" t="s">
        <v>33</v>
      </c>
      <c r="B20" s="29">
        <v>37700000</v>
      </c>
      <c r="C20" s="29">
        <v>34700000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1"/>
        <v>1491082.17</v>
      </c>
    </row>
    <row r="21" spans="1:16">
      <c r="A21" s="11" t="s">
        <v>34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1"/>
        <v>1101617.72</v>
      </c>
    </row>
    <row r="22" spans="1:16">
      <c r="A22" s="11" t="s">
        <v>35</v>
      </c>
      <c r="B22" s="29">
        <v>8182667</v>
      </c>
      <c r="C22" s="29">
        <v>12182667</v>
      </c>
      <c r="D22" s="27">
        <v>0</v>
      </c>
      <c r="E22" s="26">
        <v>1838049.56</v>
      </c>
      <c r="F22" s="35">
        <v>240278.23</v>
      </c>
      <c r="G22" s="35">
        <v>1352648.31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1"/>
        <v>3430976.1</v>
      </c>
    </row>
    <row r="23" spans="1:16">
      <c r="A23" s="11" t="s">
        <v>36</v>
      </c>
      <c r="B23" s="29">
        <v>12097667</v>
      </c>
      <c r="C23" s="29">
        <v>10097667</v>
      </c>
      <c r="D23" s="32">
        <v>198000</v>
      </c>
      <c r="E23" s="33">
        <v>230100</v>
      </c>
      <c r="F23" s="35">
        <v>3835</v>
      </c>
      <c r="G23" s="35">
        <v>64640.02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1"/>
        <v>496575.02</v>
      </c>
    </row>
    <row r="24" spans="1:16">
      <c r="A24" s="11" t="s">
        <v>37</v>
      </c>
      <c r="B24" s="29">
        <v>6200000</v>
      </c>
      <c r="C24" s="29">
        <v>6200000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1"/>
        <v>930567.54</v>
      </c>
    </row>
    <row r="25" spans="1:16">
      <c r="A25" s="10" t="s">
        <v>38</v>
      </c>
      <c r="B25" s="28">
        <f>SUM(B26:B34)</f>
        <v>21561725</v>
      </c>
      <c r="C25" s="17">
        <f>SUM(C26:C34)</f>
        <v>21561725</v>
      </c>
      <c r="D25" s="17">
        <f t="shared" ref="D25" si="3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4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1"/>
        <v>4038367.21</v>
      </c>
    </row>
    <row r="26" spans="1:16">
      <c r="A26" s="11" t="s">
        <v>39</v>
      </c>
      <c r="B26" s="29">
        <v>1600000</v>
      </c>
      <c r="C26" s="29">
        <v>1600000</v>
      </c>
      <c r="D26" s="26">
        <v>0</v>
      </c>
      <c r="E26" s="26">
        <v>123535.75</v>
      </c>
      <c r="F26" s="35">
        <v>383178.39</v>
      </c>
      <c r="G26" s="35">
        <v>6490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1"/>
        <v>513204.14</v>
      </c>
    </row>
    <row r="27" spans="1:16">
      <c r="A27" s="11" t="s">
        <v>40</v>
      </c>
      <c r="B27" s="29">
        <v>1200000</v>
      </c>
      <c r="C27" s="29">
        <v>1200000</v>
      </c>
      <c r="D27" s="26">
        <v>0</v>
      </c>
      <c r="E27" s="26">
        <v>0</v>
      </c>
      <c r="F27" s="26">
        <v>0</v>
      </c>
      <c r="G27" s="26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1"/>
        <v>0</v>
      </c>
    </row>
    <row r="28" spans="1:16" ht="15.75" customHeight="1">
      <c r="A28" s="11" t="s">
        <v>41</v>
      </c>
      <c r="B28" s="29">
        <v>1600000</v>
      </c>
      <c r="C28" s="29">
        <v>1600000</v>
      </c>
      <c r="D28" s="26">
        <v>0</v>
      </c>
      <c r="E28" s="26">
        <v>0</v>
      </c>
      <c r="F28" s="35">
        <v>151040</v>
      </c>
      <c r="G28" s="26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1"/>
        <v>151040</v>
      </c>
    </row>
    <row r="29" spans="1:16">
      <c r="A29" s="11" t="s">
        <v>42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1"/>
        <v>20282.68</v>
      </c>
    </row>
    <row r="30" spans="1:16">
      <c r="A30" s="11" t="s">
        <v>43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1"/>
        <v>0</v>
      </c>
    </row>
    <row r="31" spans="1:16">
      <c r="A31" s="11" t="s">
        <v>44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1"/>
        <v>0</v>
      </c>
    </row>
    <row r="32" spans="1:16">
      <c r="A32" s="11" t="s">
        <v>45</v>
      </c>
      <c r="B32" s="29">
        <v>10720000</v>
      </c>
      <c r="C32" s="29">
        <v>10720000</v>
      </c>
      <c r="D32" s="26">
        <v>0</v>
      </c>
      <c r="E32" s="33">
        <v>436108</v>
      </c>
      <c r="F32" s="35">
        <v>400000</v>
      </c>
      <c r="G32" s="35">
        <v>400000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1"/>
        <v>1236108</v>
      </c>
    </row>
    <row r="33" spans="1:16">
      <c r="A33" s="11" t="s">
        <v>46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1"/>
        <v>0</v>
      </c>
    </row>
    <row r="34" spans="1:16">
      <c r="A34" s="11" t="s">
        <v>47</v>
      </c>
      <c r="B34" s="29">
        <v>5611725</v>
      </c>
      <c r="C34" s="29">
        <v>5611725</v>
      </c>
      <c r="D34" s="26">
        <v>0</v>
      </c>
      <c r="E34" s="33">
        <v>64487</v>
      </c>
      <c r="F34" s="35">
        <v>275559.37</v>
      </c>
      <c r="G34" s="35">
        <v>1777686.02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1"/>
        <v>2117732.39</v>
      </c>
    </row>
    <row r="35" spans="1:16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E35:G35" si="5">SUM(G36:G43)</f>
        <v>0</v>
      </c>
      <c r="H35" s="17">
        <f>SUM(H36:H43)</f>
        <v>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6">SUM(L36:L43)</f>
        <v>0</v>
      </c>
      <c r="M35" s="17">
        <f t="shared" si="6"/>
        <v>0</v>
      </c>
      <c r="N35" s="17">
        <f>SUM(N36:N43)</f>
        <v>0</v>
      </c>
      <c r="O35" s="17">
        <f>SUM(O36:O43)</f>
        <v>0</v>
      </c>
      <c r="P35" s="17">
        <f t="shared" si="1"/>
        <v>152099</v>
      </c>
    </row>
    <row r="36" spans="1:16">
      <c r="A36" s="11" t="s">
        <v>49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1"/>
        <v>152099</v>
      </c>
    </row>
    <row r="37" spans="1:16">
      <c r="A37" s="11" t="s">
        <v>50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1"/>
        <v>0</v>
      </c>
    </row>
    <row r="38" spans="1:16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1"/>
        <v>0</v>
      </c>
    </row>
    <row r="39" spans="1:16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1"/>
        <v>0</v>
      </c>
    </row>
    <row r="40" spans="1:16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1"/>
        <v>0</v>
      </c>
    </row>
    <row r="41" spans="1:16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1"/>
        <v>0</v>
      </c>
    </row>
    <row r="42" spans="1:16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"/>
        <v>0</v>
      </c>
    </row>
    <row r="43" spans="1:16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"/>
        <v>0</v>
      </c>
    </row>
    <row r="44" spans="1:16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7">SUM(E45:E50)</f>
        <v>0</v>
      </c>
      <c r="F44" s="17">
        <f t="shared" ref="E44:G44" si="8">SUM(F45:F50)</f>
        <v>0</v>
      </c>
      <c r="G44" s="17">
        <f t="shared" si="8"/>
        <v>0</v>
      </c>
      <c r="H44" s="20">
        <v>0</v>
      </c>
      <c r="I44" s="17">
        <f t="shared" ref="I44" si="9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0">SUM(N45:N50)</f>
        <v>0</v>
      </c>
      <c r="O44" s="20">
        <v>0</v>
      </c>
      <c r="P44" s="17">
        <f t="shared" si="1"/>
        <v>0</v>
      </c>
    </row>
    <row r="45" spans="1:16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"/>
        <v>0</v>
      </c>
    </row>
    <row r="46" spans="1:16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"/>
        <v>0</v>
      </c>
    </row>
    <row r="47" spans="1:16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"/>
        <v>0</v>
      </c>
    </row>
    <row r="48" spans="1:16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"/>
        <v>0</v>
      </c>
    </row>
    <row r="49" spans="1:16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"/>
        <v>0</v>
      </c>
    </row>
    <row r="50" spans="1:16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"/>
        <v>0</v>
      </c>
    </row>
    <row r="51" spans="1:16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1">SUM(F52:F60)</f>
        <v>30000</v>
      </c>
      <c r="G51" s="17">
        <f t="shared" ref="F51:G51" si="12">SUM(G52:G60)</f>
        <v>0</v>
      </c>
      <c r="H51" s="17">
        <f>SUM(H52:H60)</f>
        <v>0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13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"/>
        <v>238584.97</v>
      </c>
    </row>
    <row r="52" spans="1:16">
      <c r="A52" s="11" t="s">
        <v>65</v>
      </c>
      <c r="B52" s="29">
        <v>5200000</v>
      </c>
      <c r="C52" s="29">
        <v>5200000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"/>
        <v>51084.97</v>
      </c>
    </row>
    <row r="53" spans="1:16">
      <c r="A53" s="11" t="s">
        <v>66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"/>
        <v>30000</v>
      </c>
    </row>
    <row r="54" spans="1:16">
      <c r="A54" s="11" t="s">
        <v>67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"/>
        <v>0</v>
      </c>
    </row>
    <row r="55" spans="1:16">
      <c r="A55" s="11" t="s">
        <v>68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"/>
        <v>0</v>
      </c>
    </row>
    <row r="56" spans="1:16">
      <c r="A56" s="11" t="s">
        <v>69</v>
      </c>
      <c r="B56" s="29">
        <v>800000</v>
      </c>
      <c r="C56" s="29">
        <v>800000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"/>
        <v>157500</v>
      </c>
    </row>
    <row r="57" spans="1:16">
      <c r="A57" s="11" t="s">
        <v>70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"/>
        <v>0</v>
      </c>
    </row>
    <row r="58" spans="1:16">
      <c r="A58" s="11" t="s">
        <v>71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"/>
        <v>0</v>
      </c>
    </row>
    <row r="59" spans="1:16">
      <c r="A59" s="11" t="s">
        <v>72</v>
      </c>
      <c r="B59" s="29">
        <v>0</v>
      </c>
      <c r="C59" s="29">
        <v>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"/>
        <v>0</v>
      </c>
    </row>
    <row r="60" spans="1:16">
      <c r="A60" s="11" t="s">
        <v>73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"/>
        <v>0</v>
      </c>
    </row>
    <row r="61" spans="1:16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4">SUM(E62:E65)</f>
        <v>0</v>
      </c>
      <c r="F61" s="17">
        <f t="shared" si="14"/>
        <v>0</v>
      </c>
      <c r="G61" s="17">
        <f t="shared" si="14"/>
        <v>0</v>
      </c>
      <c r="H61" s="17">
        <f t="shared" si="14"/>
        <v>0</v>
      </c>
      <c r="I61" s="17">
        <f>SUM(I62:I65)</f>
        <v>0</v>
      </c>
      <c r="J61" s="17">
        <f t="shared" ref="J61" si="15">SUM(J62:J65)</f>
        <v>0</v>
      </c>
      <c r="K61" s="17">
        <f>SUM(K62:K65)</f>
        <v>0</v>
      </c>
      <c r="L61" s="17">
        <f t="shared" ref="L61" si="1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"/>
        <v>0</v>
      </c>
    </row>
    <row r="62" spans="1:16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"/>
        <v>0</v>
      </c>
    </row>
    <row r="63" spans="1:16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"/>
        <v>0</v>
      </c>
    </row>
    <row r="64" spans="1:16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"/>
        <v>0</v>
      </c>
    </row>
    <row r="65" spans="1:16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"/>
        <v>0</v>
      </c>
    </row>
    <row r="66" spans="1:16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7">SUM(E67:E68)</f>
        <v>0</v>
      </c>
      <c r="F66" s="17">
        <f t="shared" si="17"/>
        <v>0</v>
      </c>
      <c r="G66" s="17">
        <f t="shared" si="17"/>
        <v>0</v>
      </c>
      <c r="H66" s="17">
        <f t="shared" si="17"/>
        <v>0</v>
      </c>
      <c r="I66" s="17">
        <f t="shared" si="17"/>
        <v>0</v>
      </c>
      <c r="J66" s="17">
        <f t="shared" si="17"/>
        <v>0</v>
      </c>
      <c r="K66" s="17">
        <f t="shared" si="17"/>
        <v>0</v>
      </c>
      <c r="L66" s="17">
        <f t="shared" si="17"/>
        <v>0</v>
      </c>
      <c r="M66" s="17">
        <f t="shared" si="17"/>
        <v>0</v>
      </c>
      <c r="N66" s="17">
        <f t="shared" si="17"/>
        <v>0</v>
      </c>
      <c r="O66" s="17">
        <f t="shared" si="17"/>
        <v>0</v>
      </c>
      <c r="P66" s="17">
        <f t="shared" si="1"/>
        <v>0</v>
      </c>
    </row>
    <row r="67" spans="1:16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"/>
        <v>0</v>
      </c>
    </row>
    <row r="68" spans="1:16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"/>
        <v>0</v>
      </c>
    </row>
    <row r="69" spans="1:16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18">SUM(F70:F72)</f>
        <v>0</v>
      </c>
      <c r="G69" s="17">
        <f t="shared" si="18"/>
        <v>0</v>
      </c>
      <c r="H69" s="17">
        <f t="shared" si="18"/>
        <v>0</v>
      </c>
      <c r="I69" s="17">
        <f t="shared" si="18"/>
        <v>0</v>
      </c>
      <c r="J69" s="17">
        <f t="shared" si="18"/>
        <v>0</v>
      </c>
      <c r="K69" s="17">
        <f t="shared" si="18"/>
        <v>0</v>
      </c>
      <c r="L69" s="17">
        <f t="shared" si="18"/>
        <v>0</v>
      </c>
      <c r="M69" s="17">
        <f t="shared" si="18"/>
        <v>0</v>
      </c>
      <c r="N69" s="17">
        <f t="shared" si="18"/>
        <v>0</v>
      </c>
      <c r="O69" s="17">
        <f t="shared" si="18"/>
        <v>0</v>
      </c>
      <c r="P69" s="17">
        <f t="shared" si="1"/>
        <v>0</v>
      </c>
    </row>
    <row r="70" spans="1:16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"/>
        <v>0</v>
      </c>
    </row>
    <row r="71" spans="1:16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"/>
        <v>0</v>
      </c>
    </row>
    <row r="72" spans="1:16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"/>
        <v>0</v>
      </c>
    </row>
    <row r="73" spans="1:16" s="2" customFormat="1">
      <c r="A73" s="12" t="s">
        <v>86</v>
      </c>
      <c r="B73" s="21">
        <f t="shared" ref="B73:P73" si="19">B9+B15+B25+B35+B44+B51+B61+B66+B69</f>
        <v>566004328</v>
      </c>
      <c r="C73" s="21">
        <f t="shared" si="19"/>
        <v>566004328</v>
      </c>
      <c r="D73" s="21">
        <f t="shared" si="19"/>
        <v>29520822.140000001</v>
      </c>
      <c r="E73" s="21">
        <f t="shared" si="19"/>
        <v>32375656.119999997</v>
      </c>
      <c r="F73" s="21">
        <f t="shared" si="19"/>
        <v>32511516.66</v>
      </c>
      <c r="G73" s="21">
        <f t="shared" si="19"/>
        <v>50776525.440000005</v>
      </c>
      <c r="H73" s="21">
        <f t="shared" si="19"/>
        <v>0</v>
      </c>
      <c r="I73" s="21">
        <f t="shared" si="19"/>
        <v>0</v>
      </c>
      <c r="J73" s="21">
        <f t="shared" si="19"/>
        <v>0</v>
      </c>
      <c r="K73" s="21">
        <f t="shared" si="19"/>
        <v>0</v>
      </c>
      <c r="L73" s="21">
        <f t="shared" si="19"/>
        <v>0</v>
      </c>
      <c r="M73" s="21">
        <f t="shared" si="19"/>
        <v>0</v>
      </c>
      <c r="N73" s="21">
        <f>N9+N15+N25+N35+N44+N51+N61+N66+N69</f>
        <v>0</v>
      </c>
      <c r="O73" s="21">
        <f t="shared" si="19"/>
        <v>0</v>
      </c>
      <c r="P73" s="21">
        <f t="shared" si="19"/>
        <v>145184520.36000001</v>
      </c>
    </row>
    <row r="74" spans="1:16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0">SUM(E76:E77)</f>
        <v>0</v>
      </c>
      <c r="F75" s="17">
        <f t="shared" si="20"/>
        <v>0</v>
      </c>
      <c r="G75" s="17">
        <f t="shared" si="20"/>
        <v>0</v>
      </c>
      <c r="H75" s="17">
        <f t="shared" si="20"/>
        <v>0</v>
      </c>
      <c r="I75" s="17">
        <f t="shared" si="20"/>
        <v>0</v>
      </c>
      <c r="J75" s="17">
        <f t="shared" si="20"/>
        <v>0</v>
      </c>
      <c r="K75" s="17">
        <f t="shared" si="20"/>
        <v>0</v>
      </c>
      <c r="L75" s="17">
        <f t="shared" si="20"/>
        <v>0</v>
      </c>
      <c r="M75" s="17">
        <f t="shared" si="20"/>
        <v>0</v>
      </c>
      <c r="N75" s="17">
        <f t="shared" si="20"/>
        <v>0</v>
      </c>
      <c r="O75" s="17">
        <f t="shared" si="20"/>
        <v>0</v>
      </c>
      <c r="P75" s="17">
        <f t="shared" ref="P75:P82" si="21">SUM(D75:O75)</f>
        <v>0</v>
      </c>
    </row>
    <row r="76" spans="1:16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1"/>
        <v>0</v>
      </c>
    </row>
    <row r="77" spans="1:16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1"/>
        <v>0</v>
      </c>
    </row>
    <row r="78" spans="1:16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2">SUM(E79:E80)</f>
        <v>0</v>
      </c>
      <c r="F78" s="17">
        <f t="shared" si="22"/>
        <v>0</v>
      </c>
      <c r="G78" s="17">
        <f t="shared" si="22"/>
        <v>0</v>
      </c>
      <c r="H78" s="17">
        <f t="shared" si="22"/>
        <v>0</v>
      </c>
      <c r="I78" s="17">
        <f t="shared" si="22"/>
        <v>0</v>
      </c>
      <c r="J78" s="17">
        <f t="shared" si="22"/>
        <v>0</v>
      </c>
      <c r="K78" s="17">
        <f t="shared" si="22"/>
        <v>0</v>
      </c>
      <c r="L78" s="17">
        <f t="shared" si="22"/>
        <v>0</v>
      </c>
      <c r="M78" s="17">
        <f t="shared" si="22"/>
        <v>0</v>
      </c>
      <c r="N78" s="17">
        <f t="shared" si="22"/>
        <v>0</v>
      </c>
      <c r="O78" s="17">
        <f t="shared" si="22"/>
        <v>0</v>
      </c>
      <c r="P78" s="17">
        <f t="shared" si="21"/>
        <v>0</v>
      </c>
    </row>
    <row r="79" spans="1:16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1"/>
        <v>0</v>
      </c>
    </row>
    <row r="80" spans="1:16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1"/>
        <v>0</v>
      </c>
    </row>
    <row r="81" spans="1:16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3">SUM(E82:E82)</f>
        <v>0</v>
      </c>
      <c r="F81" s="17">
        <f t="shared" si="23"/>
        <v>0</v>
      </c>
      <c r="G81" s="17">
        <f t="shared" si="23"/>
        <v>0</v>
      </c>
      <c r="H81" s="17">
        <f t="shared" si="23"/>
        <v>0</v>
      </c>
      <c r="I81" s="17">
        <f t="shared" si="23"/>
        <v>0</v>
      </c>
      <c r="J81" s="17">
        <f t="shared" si="23"/>
        <v>0</v>
      </c>
      <c r="K81" s="17">
        <f t="shared" si="23"/>
        <v>0</v>
      </c>
      <c r="L81" s="17">
        <f t="shared" si="23"/>
        <v>0</v>
      </c>
      <c r="M81" s="17">
        <f t="shared" si="23"/>
        <v>0</v>
      </c>
      <c r="N81" s="17">
        <f t="shared" si="23"/>
        <v>0</v>
      </c>
      <c r="O81" s="17">
        <f t="shared" si="23"/>
        <v>0</v>
      </c>
      <c r="P81" s="17">
        <f t="shared" si="21"/>
        <v>0</v>
      </c>
    </row>
    <row r="82" spans="1:16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1"/>
        <v>0</v>
      </c>
    </row>
    <row r="83" spans="1:16" s="2" customFormat="1">
      <c r="A83" s="12" t="s">
        <v>96</v>
      </c>
      <c r="B83" s="21">
        <f>B75+B78+B81</f>
        <v>0</v>
      </c>
      <c r="C83" s="21">
        <f t="shared" ref="C83:O83" si="24">C75+C78+C81</f>
        <v>0</v>
      </c>
      <c r="D83" s="21">
        <f t="shared" si="24"/>
        <v>0</v>
      </c>
      <c r="E83" s="21">
        <f t="shared" si="24"/>
        <v>0</v>
      </c>
      <c r="F83" s="21">
        <f t="shared" si="24"/>
        <v>0</v>
      </c>
      <c r="G83" s="21">
        <f t="shared" si="24"/>
        <v>0</v>
      </c>
      <c r="H83" s="21">
        <f t="shared" si="24"/>
        <v>0</v>
      </c>
      <c r="I83" s="21">
        <f t="shared" si="24"/>
        <v>0</v>
      </c>
      <c r="J83" s="21">
        <f t="shared" si="24"/>
        <v>0</v>
      </c>
      <c r="K83" s="21">
        <f t="shared" si="24"/>
        <v>0</v>
      </c>
      <c r="L83" s="21">
        <f t="shared" si="24"/>
        <v>0</v>
      </c>
      <c r="M83" s="21">
        <f t="shared" si="24"/>
        <v>0</v>
      </c>
      <c r="N83" s="21">
        <f t="shared" si="24"/>
        <v>0</v>
      </c>
      <c r="O83" s="21">
        <f t="shared" si="24"/>
        <v>0</v>
      </c>
      <c r="P83" s="21">
        <f>P75+P78+P81</f>
        <v>0</v>
      </c>
    </row>
    <row r="84" spans="1:16" s="2" customFormat="1">
      <c r="A84" s="12" t="s">
        <v>97</v>
      </c>
      <c r="B84" s="21">
        <f>B73+B83</f>
        <v>566004328</v>
      </c>
      <c r="C84" s="21">
        <f t="shared" ref="C84:P84" si="25">C73+C83</f>
        <v>566004328</v>
      </c>
      <c r="D84" s="21">
        <f>D73+D83</f>
        <v>29520822.140000001</v>
      </c>
      <c r="E84" s="21">
        <f t="shared" si="25"/>
        <v>32375656.119999997</v>
      </c>
      <c r="F84" s="21">
        <f t="shared" si="25"/>
        <v>32511516.66</v>
      </c>
      <c r="G84" s="21">
        <f t="shared" si="25"/>
        <v>50776525.440000005</v>
      </c>
      <c r="H84" s="21">
        <f t="shared" si="25"/>
        <v>0</v>
      </c>
      <c r="I84" s="21">
        <f t="shared" si="25"/>
        <v>0</v>
      </c>
      <c r="J84" s="21">
        <f t="shared" si="25"/>
        <v>0</v>
      </c>
      <c r="K84" s="21">
        <f t="shared" si="25"/>
        <v>0</v>
      </c>
      <c r="L84" s="21">
        <f t="shared" si="25"/>
        <v>0</v>
      </c>
      <c r="M84" s="21">
        <f t="shared" si="25"/>
        <v>0</v>
      </c>
      <c r="N84" s="21">
        <f t="shared" si="25"/>
        <v>0</v>
      </c>
      <c r="O84" s="21">
        <f t="shared" si="25"/>
        <v>0</v>
      </c>
      <c r="P84" s="21">
        <f t="shared" si="25"/>
        <v>145184520.36000001</v>
      </c>
    </row>
    <row r="86" spans="1:16">
      <c r="A86" s="14" t="s">
        <v>98</v>
      </c>
      <c r="B86" s="13"/>
      <c r="P86" s="24"/>
    </row>
    <row r="88" spans="1:16">
      <c r="K88" s="18"/>
      <c r="P88" s="18"/>
    </row>
    <row r="89" spans="1:16">
      <c r="A89" s="1" t="s">
        <v>99</v>
      </c>
    </row>
    <row r="90" spans="1:16">
      <c r="A90" s="1" t="s">
        <v>100</v>
      </c>
    </row>
    <row r="91" spans="1:16">
      <c r="A91" s="1" t="s">
        <v>101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2025-05-08T14:07:20Z</dcterms:modified>
  <cp:category/>
  <cp:contentStatus/>
</cp:coreProperties>
</file>